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190" activeTab="0"/>
  </bookViews>
  <sheets>
    <sheet name="Aggiudicazione" sheetId="1" r:id="rId1"/>
    <sheet name="Foglio2" sheetId="2" r:id="rId2"/>
    <sheet name="Foglio3" sheetId="3" r:id="rId3"/>
  </sheets>
  <definedNames>
    <definedName name="_xlnm.Print_Area" localSheetId="0">'Aggiudicazione'!$A$1:$K$20</definedName>
  </definedNames>
  <calcPr fullCalcOnLoad="1"/>
</workbook>
</file>

<file path=xl/sharedStrings.xml><?xml version="1.0" encoding="utf-8"?>
<sst xmlns="http://schemas.openxmlformats.org/spreadsheetml/2006/main" count="40" uniqueCount="36">
  <si>
    <t>Codice</t>
  </si>
  <si>
    <t>Prezzo conf.</t>
  </si>
  <si>
    <t>Parziale IVA esclusa</t>
  </si>
  <si>
    <t>Totale IVA esclusa</t>
  </si>
  <si>
    <t>IVA 20%</t>
  </si>
  <si>
    <t>Totale IVA inclusa</t>
  </si>
  <si>
    <t xml:space="preserve">Complessivo annuo </t>
  </si>
  <si>
    <t>Parziale IVA inclusa</t>
  </si>
  <si>
    <t>Complessivo triennale</t>
  </si>
  <si>
    <t>Ditta Alifax Srl</t>
  </si>
  <si>
    <t xml:space="preserve">Via Petrarca 2/1 35020 Polverara (PD) </t>
  </si>
  <si>
    <t>P.I. 04337640280</t>
  </si>
  <si>
    <t>Tel. 049/099200 - fax 049/5855434</t>
  </si>
  <si>
    <t>offerta Prot. G0412V/G/08 del 04/12/2008</t>
  </si>
  <si>
    <t>Lotto unico - CIG 0235358F8C</t>
  </si>
  <si>
    <t>n° conf. LA Carbonia</t>
  </si>
  <si>
    <t>Reagenti:</t>
  </si>
  <si>
    <t>SI RC910</t>
  </si>
  <si>
    <t>Card determinazione VES</t>
  </si>
  <si>
    <t xml:space="preserve">Carta termica </t>
  </si>
  <si>
    <t>Contenitore di raccolta</t>
  </si>
  <si>
    <t>SI 195.800</t>
  </si>
  <si>
    <t>SI 195.801</t>
  </si>
  <si>
    <t>n° test/pz. per conf.</t>
  </si>
  <si>
    <t>10.000 det.</t>
  </si>
  <si>
    <t>4 rotoli</t>
  </si>
  <si>
    <t>1 tanica</t>
  </si>
  <si>
    <t>secondo necessità</t>
  </si>
  <si>
    <t xml:space="preserve">Controlli e materiale di consumo </t>
  </si>
  <si>
    <t xml:space="preserve">In service strumenti Roller 20 + Bar Code Reader + Interfacciamento ad host computer </t>
  </si>
  <si>
    <t xml:space="preserve">Latex Control Kit </t>
  </si>
  <si>
    <t>SI 305.300-A</t>
  </si>
  <si>
    <t>30 test</t>
  </si>
  <si>
    <t>sconto merce</t>
  </si>
  <si>
    <t>n° conf. LA Iglesias</t>
  </si>
  <si>
    <t>SI R20LC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</si>
</sst>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€&quot;\ * #,##0.0_-;\-&quot;€&quot;\ * #,##0.0_-;_-&quot;€&quot;\ * &quot;-&quot;??_-;_-@_-"/>
    <numFmt numFmtId="167" formatCode="_-&quot;€&quot;\ * #,##0_-;\-&quot;€&quot;\ * #,##0_-;_-&quot;€&quot;\ * &quot;-&quot;??_-;_-@_-"/>
    <numFmt numFmtId="168" formatCode="_-&quot;€&quot;\ * #,##0.000_-;\-&quot;€&quot;\ * #,##0.000_-;_-&quot;€&quot;\ * &quot;-&quot;??_-;_-@_-"/>
    <numFmt numFmtId="169" formatCode="_-&quot;€&quot;\ * #,##0.0000_-;\-&quot;€&quot;\ * #,##0.0000_-;_-&quot;€&quot;\ * &quot;-&quot;??_-;_-@_-"/>
    <numFmt numFmtId="170" formatCode="_-&quot;€&quot;\ * #,##0.00000_-;\-&quot;€&quot;\ * #,##0.00000_-;_-&quot;€&quot;\ * &quot;-&quot;??_-;_-@_-"/>
    <numFmt numFmtId="171" formatCode="_-* #,##0.00000_-;\-* #,##0.00000_-;_-* &quot;-&quot;?????_-;_-@_-"/>
    <numFmt numFmtId="172" formatCode="_-[$€]\ * #,##0.00_-;\-[$€]\ * #,##0.00_-;_-[$€]\ * &quot;-&quot;??_-;_-@_-"/>
    <numFmt numFmtId="173" formatCode="_-&quot;L.&quot;\ * #,##0_-;\-&quot;L.&quot;\ * #,##0_-;_-&quot;L.&quot;\ * &quot;-&quot;_-;_-@_-"/>
    <numFmt numFmtId="174" formatCode="_-* #,##0.00\ [$€-1007]_-;\-* #,##0.00\ [$€-1007]_-;_-* &quot;-&quot;??\ [$€-1007]_-;_-@_-"/>
    <numFmt numFmtId="175" formatCode="_-[$€]\ * #,##0.000_-;\-[$€]\ * #,##0.000_-;_-[$€]\ * &quot;-&quot;??_-;_-@_-"/>
    <numFmt numFmtId="176" formatCode="_-* #,##0.000_-;\-* #,##0.000_-;_-* &quot;-&quot;??_-;_-@_-"/>
    <numFmt numFmtId="177" formatCode="_-* #,##0.0000_-;\-* #,##0.0000_-;_-* &quot;-&quot;??_-;_-@_-"/>
  </numFmts>
  <fonts count="30">
    <font>
      <sz val="10"/>
      <name val="Arial"/>
      <family val="0"/>
    </font>
    <font>
      <sz val="8"/>
      <name val="Arial"/>
      <family val="0"/>
    </font>
    <font>
      <sz val="10"/>
      <name val="Century"/>
      <family val="1"/>
    </font>
    <font>
      <sz val="8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entury"/>
      <family val="1"/>
    </font>
    <font>
      <b/>
      <sz val="10"/>
      <name val="Century"/>
      <family val="1"/>
    </font>
    <font>
      <sz val="7"/>
      <name val="Century"/>
      <family val="1"/>
    </font>
    <font>
      <b/>
      <sz val="7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 shrinkToFit="1"/>
    </xf>
    <xf numFmtId="44" fontId="2" fillId="0" borderId="0" xfId="44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165" fontId="3" fillId="0" borderId="0" xfId="46" applyNumberFormat="1" applyFont="1" applyBorder="1" applyAlignment="1">
      <alignment horizontal="center" vertical="center"/>
    </xf>
    <xf numFmtId="44" fontId="2" fillId="0" borderId="0" xfId="44" applyFont="1" applyFill="1" applyBorder="1" applyAlignment="1">
      <alignment vertical="center"/>
    </xf>
    <xf numFmtId="44" fontId="9" fillId="0" borderId="0" xfId="44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/>
    </xf>
    <xf numFmtId="170" fontId="9" fillId="0" borderId="0" xfId="4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44" fontId="8" fillId="0" borderId="0" xfId="44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/>
    </xf>
    <xf numFmtId="165" fontId="11" fillId="0" borderId="0" xfId="46" applyNumberFormat="1" applyFont="1" applyFill="1" applyBorder="1" applyAlignment="1">
      <alignment horizontal="left" vertical="center"/>
    </xf>
    <xf numFmtId="165" fontId="10" fillId="0" borderId="0" xfId="46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4" fontId="2" fillId="0" borderId="0" xfId="0" applyNumberFormat="1" applyFont="1" applyBorder="1" applyAlignment="1">
      <alignment vertical="center"/>
    </xf>
    <xf numFmtId="44" fontId="9" fillId="0" borderId="0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5" fontId="3" fillId="0" borderId="0" xfId="46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2" fontId="8" fillId="0" borderId="0" xfId="63" applyFont="1" applyFill="1" applyBorder="1" applyAlignment="1">
      <alignment vertical="center"/>
    </xf>
    <xf numFmtId="44" fontId="8" fillId="0" borderId="0" xfId="44" applyFont="1" applyFill="1" applyBorder="1" applyAlignment="1">
      <alignment vertical="center"/>
    </xf>
    <xf numFmtId="44" fontId="8" fillId="0" borderId="0" xfId="44" applyFont="1" applyFill="1" applyBorder="1" applyAlignment="1">
      <alignment horizontal="center" vertical="center"/>
    </xf>
    <xf numFmtId="44" fontId="8" fillId="0" borderId="0" xfId="44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4" fontId="3" fillId="0" borderId="0" xfId="44" applyFont="1" applyFill="1" applyBorder="1" applyAlignment="1">
      <alignment horizontal="left" vertical="center"/>
    </xf>
    <xf numFmtId="44" fontId="3" fillId="0" borderId="0" xfId="44" applyFont="1" applyFill="1" applyBorder="1" applyAlignment="1">
      <alignment vertical="center"/>
    </xf>
    <xf numFmtId="44" fontId="3" fillId="0" borderId="0" xfId="44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44" applyNumberFormat="1" applyFont="1" applyFill="1" applyBorder="1" applyAlignment="1">
      <alignment horizontal="center" vertical="center"/>
    </xf>
    <xf numFmtId="170" fontId="3" fillId="0" borderId="0" xfId="44" applyNumberFormat="1" applyFont="1" applyFill="1" applyBorder="1" applyAlignment="1">
      <alignment vertical="center"/>
    </xf>
    <xf numFmtId="170" fontId="3" fillId="0" borderId="0" xfId="44" applyNumberFormat="1" applyFont="1" applyFill="1" applyBorder="1" applyAlignment="1">
      <alignment horizontal="center" vertical="center"/>
    </xf>
    <xf numFmtId="44" fontId="3" fillId="0" borderId="0" xfId="4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16" borderId="0" xfId="0" applyFont="1" applyFill="1" applyBorder="1" applyAlignment="1">
      <alignment horizontal="left" vertical="center"/>
    </xf>
    <xf numFmtId="175" fontId="2" fillId="22" borderId="0" xfId="44" applyNumberFormat="1" applyFont="1" applyFill="1" applyBorder="1" applyAlignment="1">
      <alignment horizontal="left" vertical="center"/>
    </xf>
    <xf numFmtId="41" fontId="10" fillId="0" borderId="0" xfId="47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/>
    </xf>
    <xf numFmtId="175" fontId="2" fillId="22" borderId="0" xfId="4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4" fontId="29" fillId="0" borderId="0" xfId="44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3.421875" style="9" customWidth="1"/>
    <col min="2" max="2" width="14.57421875" style="5" customWidth="1"/>
    <col min="3" max="3" width="11.28125" style="29" customWidth="1"/>
    <col min="4" max="5" width="10.28125" style="10" customWidth="1"/>
    <col min="6" max="6" width="14.57421875" style="11" customWidth="1"/>
    <col min="7" max="7" width="15.8515625" style="6" customWidth="1"/>
    <col min="8" max="8" width="15.8515625" style="2" customWidth="1"/>
    <col min="9" max="9" width="15.8515625" style="3" customWidth="1"/>
    <col min="10" max="10" width="10.8515625" style="3" customWidth="1"/>
    <col min="11" max="11" width="13.8515625" style="3" customWidth="1"/>
    <col min="12" max="12" width="12.421875" style="3" customWidth="1"/>
    <col min="13" max="16384" width="9.140625" style="3" customWidth="1"/>
  </cols>
  <sheetData>
    <row r="1" spans="1:9" s="15" customFormat="1" ht="31.5" customHeight="1">
      <c r="A1" s="12" t="s">
        <v>9</v>
      </c>
      <c r="B1" s="12" t="s">
        <v>0</v>
      </c>
      <c r="C1" s="12" t="s">
        <v>23</v>
      </c>
      <c r="D1" s="13" t="s">
        <v>34</v>
      </c>
      <c r="E1" s="13" t="s">
        <v>15</v>
      </c>
      <c r="F1" s="14" t="s">
        <v>1</v>
      </c>
      <c r="G1" s="14" t="s">
        <v>2</v>
      </c>
      <c r="H1" s="14" t="s">
        <v>4</v>
      </c>
      <c r="I1" s="14" t="s">
        <v>7</v>
      </c>
    </row>
    <row r="2" spans="1:11" s="21" customFormat="1" ht="19.5" customHeight="1">
      <c r="A2" s="16" t="s">
        <v>10</v>
      </c>
      <c r="B2" s="17"/>
      <c r="C2" s="28"/>
      <c r="D2" s="18"/>
      <c r="E2" s="18"/>
      <c r="F2" s="19"/>
      <c r="G2" s="20"/>
      <c r="I2" s="22"/>
      <c r="K2" s="23"/>
    </row>
    <row r="3" spans="1:11" s="21" customFormat="1" ht="19.5" customHeight="1">
      <c r="A3" s="16" t="s">
        <v>11</v>
      </c>
      <c r="B3" s="17"/>
      <c r="C3" s="28"/>
      <c r="D3" s="18"/>
      <c r="E3" s="18"/>
      <c r="F3" s="19"/>
      <c r="G3" s="20"/>
      <c r="I3" s="22"/>
      <c r="K3" s="23"/>
    </row>
    <row r="4" spans="1:11" s="21" customFormat="1" ht="19.5" customHeight="1">
      <c r="A4" s="16" t="s">
        <v>12</v>
      </c>
      <c r="B4" s="17"/>
      <c r="C4" s="28"/>
      <c r="D4" s="18"/>
      <c r="E4" s="18"/>
      <c r="F4" s="19"/>
      <c r="G4" s="20"/>
      <c r="I4" s="22"/>
      <c r="K4" s="23"/>
    </row>
    <row r="5" spans="1:11" s="21" customFormat="1" ht="19.5" customHeight="1">
      <c r="A5" s="16" t="s">
        <v>13</v>
      </c>
      <c r="B5" s="17"/>
      <c r="C5" s="28"/>
      <c r="D5" s="18"/>
      <c r="E5" s="18"/>
      <c r="F5" s="19"/>
      <c r="G5" s="20"/>
      <c r="I5" s="22"/>
      <c r="K5" s="23"/>
    </row>
    <row r="6" spans="1:7" ht="21" customHeight="1">
      <c r="A6" s="1" t="s">
        <v>14</v>
      </c>
      <c r="D6" s="8"/>
      <c r="E6" s="8"/>
      <c r="G6" s="7"/>
    </row>
    <row r="7" spans="1:9" ht="16.5" customHeight="1">
      <c r="A7" s="26" t="s">
        <v>16</v>
      </c>
      <c r="D7" s="8"/>
      <c r="E7" s="8"/>
      <c r="F7" s="25"/>
      <c r="I7" s="24"/>
    </row>
    <row r="8" spans="1:9" ht="29.25" customHeight="1">
      <c r="A8" s="4" t="s">
        <v>18</v>
      </c>
      <c r="B8" s="5" t="s">
        <v>17</v>
      </c>
      <c r="C8" s="30" t="s">
        <v>24</v>
      </c>
      <c r="D8" s="8">
        <v>1</v>
      </c>
      <c r="E8" s="8">
        <v>1</v>
      </c>
      <c r="F8" s="45">
        <v>5200</v>
      </c>
      <c r="G8" s="41">
        <f>SUM(D8:E8)*F8</f>
        <v>10400</v>
      </c>
      <c r="H8" s="42">
        <f>SUM(G8)*20/100</f>
        <v>2080</v>
      </c>
      <c r="I8" s="43">
        <f>SUM(G8:H8)</f>
        <v>12480</v>
      </c>
    </row>
    <row r="9" spans="1:9" ht="16.5" customHeight="1">
      <c r="A9" s="4"/>
      <c r="D9" s="8"/>
      <c r="E9" s="8"/>
      <c r="F9" s="45"/>
      <c r="G9" s="41"/>
      <c r="H9" s="42"/>
      <c r="I9" s="43"/>
    </row>
    <row r="10" spans="1:9" ht="19.5" customHeight="1">
      <c r="A10" s="27" t="s">
        <v>28</v>
      </c>
      <c r="F10" s="46"/>
      <c r="G10" s="41"/>
      <c r="H10" s="42"/>
      <c r="I10" s="44"/>
    </row>
    <row r="11" spans="1:9" ht="19.5" customHeight="1">
      <c r="A11" s="4" t="s">
        <v>30</v>
      </c>
      <c r="B11" s="5" t="s">
        <v>31</v>
      </c>
      <c r="C11" s="29" t="s">
        <v>32</v>
      </c>
      <c r="D11" s="50">
        <v>4</v>
      </c>
      <c r="E11" s="50">
        <v>4</v>
      </c>
      <c r="F11" s="47" t="s">
        <v>33</v>
      </c>
      <c r="G11" s="41"/>
      <c r="H11" s="42"/>
      <c r="I11" s="44"/>
    </row>
    <row r="12" spans="1:13" s="36" customFormat="1" ht="18" customHeight="1">
      <c r="A12" s="4" t="s">
        <v>19</v>
      </c>
      <c r="B12" s="31" t="s">
        <v>21</v>
      </c>
      <c r="C12" s="31" t="s">
        <v>25</v>
      </c>
      <c r="D12" s="23" t="s">
        <v>27</v>
      </c>
      <c r="E12" s="23"/>
      <c r="F12" s="48" t="s">
        <v>33</v>
      </c>
      <c r="G12" s="23"/>
      <c r="H12" s="23"/>
      <c r="I12" s="23"/>
      <c r="L12" s="51"/>
      <c r="M12" s="52"/>
    </row>
    <row r="13" spans="1:13" s="36" customFormat="1" ht="18" customHeight="1">
      <c r="A13" s="4" t="s">
        <v>20</v>
      </c>
      <c r="B13" s="31" t="s">
        <v>22</v>
      </c>
      <c r="C13" s="31" t="s">
        <v>26</v>
      </c>
      <c r="D13" s="23" t="s">
        <v>27</v>
      </c>
      <c r="E13" s="23"/>
      <c r="F13" s="48" t="s">
        <v>33</v>
      </c>
      <c r="G13" s="23"/>
      <c r="H13" s="23"/>
      <c r="I13" s="23"/>
      <c r="L13" s="51"/>
      <c r="M13" s="52"/>
    </row>
    <row r="14" spans="2:13" s="39" customFormat="1" ht="18" customHeight="1">
      <c r="B14" s="31"/>
      <c r="C14" s="31"/>
      <c r="D14" s="53"/>
      <c r="F14" s="33"/>
      <c r="L14" s="54"/>
      <c r="M14" s="55"/>
    </row>
    <row r="15" spans="1:13" s="39" customFormat="1" ht="31.5" customHeight="1">
      <c r="A15" s="49" t="s">
        <v>29</v>
      </c>
      <c r="B15" s="5" t="s">
        <v>35</v>
      </c>
      <c r="C15" s="31"/>
      <c r="D15" s="8">
        <v>1</v>
      </c>
      <c r="E15" s="8">
        <v>1</v>
      </c>
      <c r="F15" s="33"/>
      <c r="L15" s="54"/>
      <c r="M15" s="55"/>
    </row>
    <row r="16" spans="1:13" s="39" customFormat="1" ht="18" customHeight="1">
      <c r="A16" s="56"/>
      <c r="B16" s="31"/>
      <c r="C16" s="31"/>
      <c r="D16" s="53"/>
      <c r="F16" s="33"/>
      <c r="L16" s="54"/>
      <c r="M16" s="55"/>
    </row>
    <row r="17" spans="1:13" s="39" customFormat="1" ht="18" customHeight="1">
      <c r="A17" s="56"/>
      <c r="B17" s="31"/>
      <c r="C17" s="31"/>
      <c r="D17" s="53"/>
      <c r="F17" s="33"/>
      <c r="L17" s="54"/>
      <c r="M17" s="55"/>
    </row>
    <row r="18" spans="1:9" s="36" customFormat="1" ht="18" customHeight="1">
      <c r="A18" s="31"/>
      <c r="C18" s="31"/>
      <c r="D18" s="57"/>
      <c r="F18" s="40"/>
      <c r="G18" s="58" t="s">
        <v>3</v>
      </c>
      <c r="H18" s="59" t="s">
        <v>4</v>
      </c>
      <c r="I18" s="59" t="s">
        <v>5</v>
      </c>
    </row>
    <row r="19" spans="1:9" s="36" customFormat="1" ht="18" customHeight="1">
      <c r="A19" s="31"/>
      <c r="B19" s="23"/>
      <c r="C19" s="31"/>
      <c r="D19" s="32" t="s">
        <v>6</v>
      </c>
      <c r="E19" s="33"/>
      <c r="F19" s="34"/>
      <c r="G19" s="34">
        <f>SUM(G8:G18)</f>
        <v>10400</v>
      </c>
      <c r="H19" s="34">
        <f>SUM(H8:H18)</f>
        <v>2080</v>
      </c>
      <c r="I19" s="35">
        <f>SUM(I8)</f>
        <v>12480</v>
      </c>
    </row>
    <row r="20" spans="1:9" s="39" customFormat="1" ht="18" customHeight="1">
      <c r="A20" s="31"/>
      <c r="B20" s="37"/>
      <c r="C20" s="31"/>
      <c r="D20" s="32" t="s">
        <v>8</v>
      </c>
      <c r="E20" s="33"/>
      <c r="F20" s="34"/>
      <c r="G20" s="38">
        <f>SUM(G19)*3</f>
        <v>31200</v>
      </c>
      <c r="H20" s="38">
        <f>SUM(H19)*3</f>
        <v>6240</v>
      </c>
      <c r="I20" s="33">
        <f>SUM(I19)*3</f>
        <v>37440</v>
      </c>
    </row>
    <row r="21" spans="1:9" s="36" customFormat="1" ht="18" customHeight="1">
      <c r="A21" s="31"/>
      <c r="C21" s="57"/>
      <c r="D21" s="57"/>
      <c r="G21" s="40"/>
      <c r="H21" s="58"/>
      <c r="I21" s="59"/>
    </row>
    <row r="22" ht="12.75">
      <c r="A22" s="31"/>
    </row>
  </sheetData>
  <sheetProtection/>
  <printOptions gridLines="1"/>
  <pageMargins left="0.7480314960629921" right="0.7480314960629921" top="0.76" bottom="0.3937007874015748" header="0.48" footer="0.15748031496062992"/>
  <pageSetup horizontalDpi="600" verticalDpi="600" orientation="landscape" paperSize="9" scale="81" r:id="rId1"/>
  <headerFooter alignWithMargins="0">
    <oddHeader>&amp;C&amp;8Aggiudicazione procedura negoziata fornitura triennale reagenti dosaggio VES
&amp;R&amp;8
</oddHeader>
    <oddFooter>&amp;R&amp;P</oddFooter>
  </headerFooter>
  <colBreaks count="1" manualBreakCount="1">
    <brk id="9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ASL7</cp:lastModifiedBy>
  <cp:lastPrinted>2008-12-30T10:25:35Z</cp:lastPrinted>
  <dcterms:created xsi:type="dcterms:W3CDTF">2008-03-10T07:53:17Z</dcterms:created>
  <dcterms:modified xsi:type="dcterms:W3CDTF">2008-12-30T13:17:52Z</dcterms:modified>
  <cp:category/>
  <cp:version/>
  <cp:contentType/>
  <cp:contentStatus/>
</cp:coreProperties>
</file>